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Finanacial Operations\Payroll\Payroll\Deferred Pay\Deferral Pay Limits\2025\"/>
    </mc:Choice>
  </mc:AlternateContent>
  <xr:revisionPtr revIDLastSave="0" documentId="13_ncr:1_{445335C6-7ACC-48FB-8EFC-C043937954A8}" xr6:coauthVersionLast="47" xr6:coauthVersionMax="47" xr10:uidLastSave="{00000000-0000-0000-0000-000000000000}"/>
  <bookViews>
    <workbookView xWindow="-110" yWindow="-110" windowWidth="19420" windowHeight="11500" activeTab="1" xr2:uid="{6539762A-D0CA-4BA6-B27A-FD0960960191}"/>
  </bookViews>
  <sheets>
    <sheet name="Instructions" sheetId="9" r:id="rId1"/>
    <sheet name="Worksheet" sheetId="24" r:id="rId2"/>
    <sheet name="Worksheet Template" sheetId="31" state="hidden" r:id="rId3"/>
    <sheet name="Dropdown Tables" sheetId="5" state="hidden" r:id="rId4"/>
  </sheets>
  <definedNames>
    <definedName name="AppointmentDuration">'Dropdown Tables'!$A$2:$A$5</definedName>
    <definedName name="Eight_Month_Appointment">'Dropdown Tables'!$J$2:$J$3</definedName>
    <definedName name="Fall">'Dropdown Tables'!$G$2:$G$3</definedName>
    <definedName name="Four_Month_Appointment">'Dropdown Tables'!$B$2:$B$4</definedName>
    <definedName name="n">'Dropdown Tables'!$L$2</definedName>
    <definedName name="Nine_Month_Appointment">'Dropdown Tables'!$C$2:$C$3</definedName>
    <definedName name="no">'Dropdown Tables'!$F$2:$F$3</definedName>
    <definedName name="Spring">'Dropdown Tables'!$H$2</definedName>
    <definedName name="Summer">'Dropdown Tables'!$I$2</definedName>
    <definedName name="Ten_Month_Appointment">'Dropdown Tables'!$D$2:$D$3</definedName>
    <definedName name="y">'Dropdown Tables'!$K$2</definedName>
    <definedName name="yes">'Dropdown Tables'!$E$2:$E$3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1" l="1" a="1"/>
  <c r="B3" i="31" s="1"/>
  <c r="A3" i="31" a="1"/>
  <c r="A3" i="31" s="1"/>
  <c r="M14" i="24" a="1"/>
  <c r="M14" i="24" s="1"/>
  <c r="M13" i="24" a="1"/>
  <c r="M13" i="24" s="1"/>
  <c r="L14" i="24" a="1"/>
  <c r="L14" i="24" s="1"/>
  <c r="L13" i="24" a="1"/>
  <c r="L13" i="24" s="1"/>
  <c r="B7" i="31" l="1" a="1"/>
  <c r="B7" i="31" s="1"/>
  <c r="B4" i="31" a="1"/>
  <c r="B4" i="31" s="1"/>
  <c r="B9" i="31" s="1" a="1"/>
  <c r="B9" i="31" s="1"/>
  <c r="I14" i="31" a="1"/>
  <c r="I14" i="31" s="1"/>
  <c r="G13" i="31" a="1"/>
  <c r="G13" i="31" s="1"/>
  <c r="B8" i="31" a="1"/>
  <c r="B8" i="31" s="1"/>
  <c r="E13" i="31" l="1" a="1"/>
  <c r="E13" i="31" s="1"/>
  <c r="L13" i="31" a="1"/>
  <c r="L13" i="31" s="1"/>
  <c r="M13" i="31" a="1"/>
  <c r="M13" i="31" s="1"/>
  <c r="O14" i="31" a="1"/>
  <c r="O14" i="31" s="1"/>
  <c r="F14" i="31" a="1"/>
  <c r="F14" i="31" s="1"/>
  <c r="L14" i="31" a="1"/>
  <c r="L14" i="31" s="1"/>
  <c r="C13" i="31" a="1"/>
  <c r="C13" i="31" s="1"/>
  <c r="K13" i="31" a="1"/>
  <c r="K13" i="31" s="1"/>
  <c r="K15" i="31" s="1"/>
  <c r="I13" i="31" a="1"/>
  <c r="I13" i="31" s="1"/>
  <c r="I15" i="31" s="1"/>
  <c r="D14" i="31" a="1"/>
  <c r="D14" i="31" s="1"/>
  <c r="O13" i="31" a="1"/>
  <c r="O13" i="31" s="1"/>
  <c r="O15" i="31" s="1"/>
  <c r="J14" i="31" a="1"/>
  <c r="J14" i="31" s="1"/>
  <c r="H13" i="31" a="1"/>
  <c r="H13" i="31" s="1"/>
  <c r="H14" i="31" a="1"/>
  <c r="H14" i="31" s="1"/>
  <c r="N13" i="31" a="1"/>
  <c r="N13" i="31" s="1"/>
  <c r="N14" i="31" a="1"/>
  <c r="N14" i="31" s="1"/>
  <c r="F13" i="31" a="1"/>
  <c r="F13" i="31" s="1"/>
  <c r="F15" i="31" s="1"/>
  <c r="G14" i="31" a="1"/>
  <c r="G14" i="31" s="1"/>
  <c r="G15" i="31" s="1"/>
  <c r="D13" i="31" a="1"/>
  <c r="D13" i="31" s="1"/>
  <c r="M14" i="31" a="1"/>
  <c r="M14" i="31" s="1"/>
  <c r="J13" i="31" a="1"/>
  <c r="J13" i="31" s="1"/>
  <c r="J15" i="31" s="1"/>
  <c r="E14" i="31" a="1"/>
  <c r="E14" i="31" s="1"/>
  <c r="C14" i="31" a="1"/>
  <c r="C14" i="31" s="1"/>
  <c r="K14" i="31" a="1"/>
  <c r="K14" i="31" s="1"/>
  <c r="D15" i="31" l="1"/>
  <c r="M15" i="31"/>
  <c r="P14" i="31"/>
  <c r="C15" i="31"/>
  <c r="P13" i="31"/>
  <c r="N15" i="31"/>
  <c r="L15" i="31"/>
  <c r="H15" i="31"/>
  <c r="E15" i="31"/>
  <c r="P15" i="31" l="1"/>
  <c r="B3" i="24" l="1" a="1"/>
  <c r="B3" i="24" s="1"/>
  <c r="B4" i="24" s="1" a="1"/>
  <c r="B4" i="24" s="1"/>
  <c r="A3" i="24" a="1"/>
  <c r="A3" i="24" s="1"/>
  <c r="I13" i="24" l="1" a="1"/>
  <c r="I13" i="24" s="1"/>
  <c r="G13" i="24" a="1"/>
  <c r="G13" i="24" s="1"/>
  <c r="O14" i="24" a="1"/>
  <c r="O14" i="24" s="1"/>
  <c r="I14" i="24" a="1"/>
  <c r="I14" i="24" s="1"/>
  <c r="C14" i="24" a="1"/>
  <c r="C14" i="24" s="1"/>
  <c r="J13" i="24" a="1"/>
  <c r="J13" i="24" s="1"/>
  <c r="D13" i="24" a="1"/>
  <c r="D13" i="24" s="1"/>
  <c r="N14" i="24" a="1"/>
  <c r="N14" i="24" s="1"/>
  <c r="H14" i="24" a="1"/>
  <c r="H14" i="24" s="1"/>
  <c r="O13" i="24" a="1"/>
  <c r="O13" i="24" s="1"/>
  <c r="C13" i="24" a="1"/>
  <c r="C13" i="24" s="1"/>
  <c r="G14" i="24" a="1"/>
  <c r="G14" i="24" s="1"/>
  <c r="B9" i="24" a="1"/>
  <c r="B9" i="24" s="1"/>
  <c r="K14" i="24" a="1"/>
  <c r="K14" i="24" s="1"/>
  <c r="E14" i="24" a="1"/>
  <c r="E14" i="24" s="1"/>
  <c r="F13" i="24" a="1"/>
  <c r="F13" i="24" s="1"/>
  <c r="H13" i="24" a="1"/>
  <c r="H13" i="24" s="1"/>
  <c r="K13" i="24" a="1"/>
  <c r="K13" i="24" s="1"/>
  <c r="J14" i="24" a="1"/>
  <c r="J14" i="24" s="1"/>
  <c r="D14" i="24" a="1"/>
  <c r="D14" i="24" s="1"/>
  <c r="E13" i="24" a="1"/>
  <c r="E13" i="24" s="1"/>
  <c r="N13" i="24" a="1"/>
  <c r="N13" i="24" s="1"/>
  <c r="F14" i="24" a="1"/>
  <c r="F14" i="24" s="1"/>
  <c r="B8" i="24" a="1"/>
  <c r="B8" i="24" s="1"/>
  <c r="B7" i="24" a="1"/>
  <c r="B7" i="24" s="1"/>
  <c r="L15" i="24" l="1"/>
  <c r="N15" i="24"/>
  <c r="M15" i="24"/>
  <c r="D15" i="24"/>
  <c r="O15" i="24"/>
  <c r="J15" i="24"/>
  <c r="I15" i="24"/>
  <c r="H15" i="24"/>
  <c r="G15" i="24"/>
  <c r="F15" i="24"/>
  <c r="P14" i="24" l="1"/>
  <c r="K15" i="24"/>
  <c r="C15" i="24"/>
  <c r="P13" i="24"/>
  <c r="E15" i="24"/>
  <c r="P15" i="2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<sst xmlns="http://schemas.openxmlformats.org/spreadsheetml/2006/main" count="98" uniqueCount="48">
  <si>
    <t>Total</t>
  </si>
  <si>
    <t># Months of Appointment</t>
  </si>
  <si>
    <t>Fall</t>
  </si>
  <si>
    <t>Spring</t>
  </si>
  <si>
    <t>Summer</t>
  </si>
  <si>
    <t>Deferrals</t>
  </si>
  <si>
    <t>yes</t>
  </si>
  <si>
    <t>no</t>
  </si>
  <si>
    <t>#Months</t>
  </si>
  <si>
    <t>Term</t>
  </si>
  <si>
    <t>Four_Month_Appointment</t>
  </si>
  <si>
    <t>Nine_Month_Appointment</t>
  </si>
  <si>
    <t>Ten_Month_Appointment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</si>
  <si>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</si>
  <si>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</si>
  <si>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</si>
  <si>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</si>
  <si>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</si>
  <si>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</si>
  <si>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</si>
  <si>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</si>
  <si>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</si>
  <si>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</si>
  <si>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</si>
  <si>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</si>
  <si>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Pay Year Type:</t>
  </si>
  <si>
    <t>Appointment Summary:</t>
  </si>
  <si>
    <t>Contract Dates:</t>
  </si>
  <si>
    <t>Annual Faculty Salary:</t>
  </si>
  <si>
    <t>Salary</t>
  </si>
  <si>
    <t>Payment Breakdown:</t>
  </si>
  <si>
    <t>*Salary must be $0 for Summer term faculty with 04/04 pay year types as they will be paid via summer session/term ICP</t>
  </si>
  <si>
    <t>Months of Appointment:</t>
  </si>
  <si>
    <t>Contract Start Date:</t>
  </si>
  <si>
    <t>Start Date</t>
  </si>
  <si>
    <t>TBA</t>
  </si>
  <si>
    <t>For a 12/12 pay year type the monthly salary will be the same amount each month unless there is a salary change, unpaid leave of absense, or mid-month start or termination date. Monthly salary = (annual salary)/12</t>
  </si>
  <si>
    <t>Eight_Month_Appointment</t>
  </si>
  <si>
    <t>y</t>
  </si>
  <si>
    <t>n</t>
  </si>
  <si>
    <t>Note: these instructions can also be found on the worksheet tab to make it easier to follow along while you are entering information into the worksheet</t>
  </si>
  <si>
    <t>PLEASE READ INSTUCTIONS BEFORE USING WORKSHEET:</t>
  </si>
  <si>
    <t>Additional Notes:</t>
  </si>
  <si>
    <t>8/15/2025</t>
  </si>
  <si>
    <t>9/1/2025</t>
  </si>
  <si>
    <t>1/1/2026</t>
  </si>
  <si>
    <t>The maximum annual salary limit is $350,000 for the 2025-2026 academic year. An individual cannot elect to receive deferred pay if their annual salary exceeds that limit</t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</si>
  <si>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
1. select the number of months of the appointment in cell B2 using the dropdown menu.
2. select appointment details in cell B3 using the dropdown menu after step 1 is completed.
3. select the contract start date in cell B4 using the dropdown menu after steps 1 and 2 are completed.
4. enter the annual faculty salary amount in cell B5.
</t>
    </r>
    <r>
      <rPr>
        <b/>
        <sz val="11"/>
        <color theme="1"/>
        <rFont val="Aptos Narrow"/>
        <family val="2"/>
        <scheme val="minor"/>
      </rPr>
      <t>Notes for Troubleshooting:</t>
    </r>
    <r>
      <rPr>
        <sz val="11"/>
        <color theme="1"/>
        <rFont val="Aptos Narrow"/>
        <family val="2"/>
        <scheme val="minor"/>
      </rPr>
      <t xml:space="preserve">
- you MUST use the dropdown menus for cells B2, B3, and B4.
- you MUST complete the steps in the order noted in the instructions. Completing the steps out of sequence will likely result in error.
- do not try to select information for B3 before B2. Do not try to select information for B4 before selections for B2 and B3 are completed.
- only include the annual contract salary amount in B5 . Do not include supplemental ICP earnings.
- only B2, B3, B4, and B5 require manual changes. The remainder of the information will automatically populate.
- if the worksheet still isn't working for you after troubleshooting, start fresh using a new worksheet.
- we recommend using a new worksheet for each unique analysis to avoid issues with the dropdown options.
</t>
    </r>
    <r>
      <rPr>
        <b/>
        <sz val="11"/>
        <color theme="1"/>
        <rFont val="Aptos Narrow"/>
        <family val="2"/>
        <scheme val="minor"/>
      </rPr>
      <t>Dropdown Selection Changes (not recommended):</t>
    </r>
    <r>
      <rPr>
        <sz val="11"/>
        <color theme="1"/>
        <rFont val="Aptos Narrow"/>
        <family val="2"/>
        <scheme val="minor"/>
      </rPr>
      <t xml:space="preserve">
- we do not recommend making changes to your dropdown selections, but if you do choose to modify your selections, see below:
- if you change your selection for B2 (step 1), make sure you update B3 and then B4 (steps 2 and 3) as well to ensure accuracy.
- if you change your selection for B3 (step 2), make sure you update B4 (step 3) as well to ensure accuracy.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</si>
</sst>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5"/>
      <color indexed="56"/>
      <name val="Aptos Narrow"/>
      <family val="2"/>
    </font>
    <font>
      <sz val="15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5"/>
      <color theme="7" tint="-0.499984740745262"/>
      <name val="Aptos Narrow"/>
      <family val="2"/>
      <scheme val="minor"/>
    </font>
    <font>
      <sz val="15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3" applyNumberFormat="0" applyFill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2" fillId="4" borderId="2" xfId="2" applyNumberFormat="1" applyFill="1" applyBorder="1" applyAlignment="1"/>
    <xf numFmtId="0" fontId="1" fillId="2" borderId="2" xfId="1" applyFill="1" applyBorder="1" applyAlignment="1"/>
    <xf numFmtId="164" fontId="2" fillId="4" borderId="2" xfId="2" applyNumberFormat="1" applyFill="1" applyBorder="1" applyAlignment="1"/>
    <xf numFmtId="0" fontId="3" fillId="6" borderId="0" xfId="0" applyFont="1" applyFill="1"/>
    <xf numFmtId="0" fontId="4" fillId="0" borderId="0" xfId="0" applyFont="1"/>
    <xf numFmtId="0" fontId="3" fillId="6" borderId="0" xfId="0" applyFont="1" applyFill="1" applyAlignment="1">
      <alignment wrapText="1"/>
    </xf>
    <xf numFmtId="3" fontId="4" fillId="0" borderId="2" xfId="0" applyNumberFormat="1" applyFont="1" applyBorder="1"/>
    <xf numFmtId="0" fontId="0" fillId="0" borderId="0" xfId="0" quotePrefix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3" borderId="2" xfId="1" applyFill="1" applyBorder="1" applyAlignment="1">
      <alignment horizontal="center"/>
    </xf>
    <xf numFmtId="0" fontId="1" fillId="2" borderId="2" xfId="1" applyFill="1" applyBorder="1" applyAlignment="1">
      <alignment horizontal="center"/>
    </xf>
  </cellXfs>
  <cellStyles count="3">
    <cellStyle name="Heading 1" xfId="1" builtinId="16"/>
    <cellStyle name="Heading 1_Sheet2" xfId="2" xr:uid="{12916FE8-5703-49CE-A3D8-FA4E64BAAD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24903</xdr:colOff>
      <xdr:row>23</xdr:row>
      <xdr:rowOff>-1</xdr:rowOff>
    </xdr:from>
    <xdr:to>
      <xdr:col>7</xdr:col>
      <xdr:colOff>30038</xdr:colOff>
      <xdr:row>45</xdr:row>
      <xdr:rowOff>12451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46124E-3CF0-EBD1-A8E1-022DD501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3" y="5727450"/>
          <a:ext cx="13402390" cy="549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24903</xdr:colOff>
      <xdr:row>23</xdr:row>
      <xdr:rowOff>-1</xdr:rowOff>
    </xdr:from>
    <xdr:to>
      <xdr:col>7</xdr:col>
      <xdr:colOff>30038</xdr:colOff>
      <xdr:row>45</xdr:row>
      <xdr:rowOff>12451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C6471-D8E1-411E-AEE0-7ED321A0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3" y="5695949"/>
          <a:ext cx="13384585" cy="546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981C-130D-43D6-8B83-2C6FC45BE614}">
  <dimension ref="A1:A6"/>
  <sheetViews>
    <sheetView workbookViewId="0"/>
  </sheetViews>
  <sheetFormatPr defaultRowHeight="14.5" x14ac:dyDescent="0.35"/>
  <cols>
    <col min="1" max="1" width="121.453125" customWidth="1"/>
  </cols>
  <sheetData>
    <row r="1" spans="1:1" ht="19.5" x14ac:dyDescent="0.45">
      <c r="A1" s="13" t="s">
        <v>41</v>
      </c>
    </row>
    <row r="2" spans="1:1" x14ac:dyDescent="0.35">
      <c r="A2" s="14" t="s">
        <v>40</v>
      </c>
    </row>
    <row r="4" spans="1:1" ht="275.5" x14ac:dyDescent="0.35">
      <c r="A4" s="1" t="s">
        <v>47</v>
      </c>
    </row>
    <row r="6" spans="1:1" x14ac:dyDescent="0.35">
      <c r="A6" s="14"/>
    </row>
  </sheetData>
  <sheetProtection algorithmName="SHA-512" hashValue="7FAF8jGUBLu6z8v3aUB0uKYjQKiSS+X+mYIeoCxJ/kXCg9pmuoIBCsMPR4fjZdH92UWRvO03pT7Bpa0hH1yFdw==" saltValue="6JBP62PKb9FHR5nGWpZIV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0569-BAB4-4E97-B396-816E3992E200}">
  <dimension ref="A2:P45"/>
  <sheetViews>
    <sheetView tabSelected="1" zoomScale="51" zoomScaleNormal="51" workbookViewId="0"/>
  </sheetViews>
  <sheetFormatPr defaultRowHeight="19.5" x14ac:dyDescent="0.45"/>
  <cols>
    <col min="1" max="1" width="65.54296875" style="2" customWidth="1"/>
    <col min="2" max="2" width="49.6328125" style="2" customWidth="1"/>
    <col min="3" max="16" width="15.26953125" style="2" customWidth="1"/>
    <col min="17" max="19" width="10.54296875" bestFit="1" customWidth="1"/>
    <col min="20" max="20" width="10.08984375" bestFit="1" customWidth="1"/>
  </cols>
  <sheetData>
    <row r="2" spans="1:16" x14ac:dyDescent="0.45">
      <c r="A2" s="15" t="s">
        <v>32</v>
      </c>
      <c r="B2" s="16" t="s">
        <v>1</v>
      </c>
    </row>
    <row r="3" spans="1:16" x14ac:dyDescent="0.45">
      <c r="A3" s="15" t="str" cm="1">
        <f t="array" ref="A3">_xlfn.IFS($B$2="Four_Month_Appointment","Term:",$B$2&lt;&gt;"# Months of Appointment","Faculty elected to receive deferred pay?",$B$2="# Months of Appointment","Appointment Details:")</f>
        <v>Appointment Details:</v>
      </c>
      <c r="B3" s="16" t="str" cm="1">
        <f t="array" ref="B3">_xlfn.IFS($B$2="Four_Month_Appointment","Fall/Spring/Summer",$B$2&lt;&gt;"# Months of Appointment","yes/no",$B$2="# Months of Appointment"," ")</f>
        <v xml:space="preserve"> </v>
      </c>
    </row>
    <row r="4" spans="1:16" x14ac:dyDescent="0.45">
      <c r="A4" s="15" t="s">
        <v>33</v>
      </c>
      <c r="B4" s="16" t="str" cm="1">
        <f t="array" ref="B4">_xlfn.IFS($B$3="Fall/Spring/Summer"," ",$B$3="yes/no"," ",$B$3=" "," ",AND($B$3&lt;&gt;" ",$B$2&lt;&gt;"Eight_Month_Appointment","Start Date"),"Start Date",AND($B$3&lt;&gt;" ",$B$2="Eight_Month_Appointment"),"9/1/2025")</f>
        <v xml:space="preserve"> </v>
      </c>
    </row>
    <row r="5" spans="1:16" x14ac:dyDescent="0.45">
      <c r="A5" s="15" t="s">
        <v>28</v>
      </c>
      <c r="B5" s="17"/>
    </row>
    <row r="6" spans="1:16" x14ac:dyDescent="0.45">
      <c r="A6" s="15"/>
      <c r="B6" s="18"/>
    </row>
    <row r="7" spans="1:16" x14ac:dyDescent="0.45">
      <c r="A7" s="15" t="s">
        <v>26</v>
      </c>
      <c r="B7" s="18" t="str" cm="1">
        <f t="array" ref="B7">IFERROR(_xlfn.IFS(AND($B$2="Eight_Month_Appointment",$B3="y"),"8 month appointment with deferrals",AND($B$2="Eight_Month_Appointment",$B3="n"),"8 month appointment with no deferrals",AND($B$2="Nine_Month_Appointment",$B3="yes"),"9 month appointment with deferrals",AND($B$2="Nine_Month_Appointment",$B3="no"),"9 month appointment with no deferrals",AND($B$2="Ten_Month_Appointment",$B3="yes"),"10 month appointment with deferrals",AND($B$2="Ten_Month_Appointment",$B3="no"),"10 month appointment with no deferrals",$B3="Fall","4 month appointment - Fall",$B3="Spring","4 month appointment - Spring",$B3="Summer","4 month appointment - Summer"), " ")</f>
        <v xml:space="preserve"> </v>
      </c>
    </row>
    <row r="8" spans="1:16" x14ac:dyDescent="0.45">
      <c r="A8" s="15" t="s">
        <v>25</v>
      </c>
      <c r="B8" s="18" t="str" cm="1">
        <f t="array" ref="B8">IFERROR(_xlfn.IFS(AND($B$2="Eight_Month_Appointment",$B3="y"),"08/12",AND($B$2="Eight_Month_Appointment",$B3="n"),"08/08",AND($B$2="Nine_Month_Appointment",$B3="yes"),"09/12",AND($B$2="Nine_Month_Appointment",$B3="no"),"09/09",AND($B$2="Ten_Month_Appointment",$B3="yes"),"10/12",AND($B$2="Ten_Month_Appointment",$B3="no"),"10/10",$B3="Fall","04/04",$B3="Spring","04/04",$B3="Summer","04/04"), " ")</f>
        <v xml:space="preserve"> </v>
      </c>
    </row>
    <row r="9" spans="1:16" x14ac:dyDescent="0.45">
      <c r="A9" s="15" t="s">
        <v>27</v>
      </c>
      <c r="B9" s="18" t="str" cm="1">
        <f t="array" ref="B9">IFERROR(_xlfn.IFS(AND($B$2="Nine_Month_Appointment", $B$4="8/15/2025"),"8/15/2025-5/15/2026",AND($B$2="Ten_Month_Appointment", $B$4="8/15/2025"),"8/15/2025-6/15/2026",AND($B3="Fall",$B$4="8/15/2025"),"8/15/2025-12/15/2025",$B3="Spring","1/1/2026-4/30/2026",$B3="Summer","TBA",AND($B$2="Eight_Month_Appointment", $B$4="9/1/2025"),"9/1/2025-4/30/2026",AND($B$2="Nine_Month_Appointment", $B$4="9/1/2025"),"9/1/2025-5/31/2026",AND($B$2="Ten_Month_Appointment", $B$4="9/1/2025"),"9/1/2025-6/30/2026",AND($B3="Fall",$B$4="9/1/2025"),"9/1/2025-12/31/2025"), " ")</f>
        <v xml:space="preserve"> </v>
      </c>
    </row>
    <row r="10" spans="1:16" x14ac:dyDescent="0.45">
      <c r="A10" s="7"/>
    </row>
    <row r="11" spans="1:16" x14ac:dyDescent="0.45">
      <c r="A11" s="22" t="s">
        <v>30</v>
      </c>
      <c r="C11" s="23">
        <v>2025</v>
      </c>
      <c r="D11" s="23"/>
      <c r="E11" s="23"/>
      <c r="F11" s="23"/>
      <c r="G11" s="23"/>
      <c r="H11" s="24">
        <v>2026</v>
      </c>
      <c r="I11" s="24"/>
      <c r="J11" s="24"/>
      <c r="K11" s="24"/>
      <c r="L11" s="24"/>
      <c r="M11" s="24"/>
      <c r="N11" s="24"/>
      <c r="O11" s="24"/>
      <c r="P11" s="4"/>
    </row>
    <row r="12" spans="1:16" x14ac:dyDescent="0.45">
      <c r="A12" s="22"/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3" t="s">
        <v>20</v>
      </c>
      <c r="K12" s="3" t="s">
        <v>21</v>
      </c>
      <c r="L12" s="3" t="s">
        <v>22</v>
      </c>
      <c r="M12" s="3" t="s">
        <v>23</v>
      </c>
      <c r="N12" s="3" t="s">
        <v>24</v>
      </c>
      <c r="O12" s="3" t="s">
        <v>13</v>
      </c>
      <c r="P12" s="5" t="s">
        <v>0</v>
      </c>
    </row>
    <row r="13" spans="1:16" x14ac:dyDescent="0.45">
      <c r="A13" s="22"/>
      <c r="B13" s="11" t="s">
        <v>29</v>
      </c>
      <c r="C13" s="12" t="str" cm="1">
        <f t="array" ref="C13">IFERROR(_xlfn.IFS(AND($B$2="Eight_Month_Appointment",$B$3="y"),0,AND($B$2="Eight_Month_Appointment",$B$3="n"),0,AND($B$2="Nine_Month_Appointment",$B$3="yes",$B$4="8/15/2025"),$B$5/18,AND($B$2="Nine_Month_Appointment",$B$3="no",$B$4="8/15/2025"),$B$5/18,AND($B$2="Ten_Month_Appointment",$B$3="yes",$B$4="8/15/2025"),$B$5/20,AND($B$2="Ten_Month_Appointment",$B$3="no",$B$4="8/15/2025"),$B$5/20,AND($B$3="Fall",$B$4="8/15/2025"),$B$5/8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D13" s="12" t="str" cm="1">
        <f t="array" ref="D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4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E13" s="12" t="str" cm="1">
        <f t="array" ref="E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4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F13" s="12" t="str" cm="1">
        <f t="array" ref="F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4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G13" s="12" t="str" cm="1">
        <f t="array" ref="G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8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H13" s="12" t="str" cm="1">
        <f t="array" ref="H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I13" s="12" t="str" cm="1">
        <f t="array" ref="I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J13" s="12" t="str" cm="1">
        <f t="array" ref="J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K13" s="12" t="str" cm="1">
        <f t="array" ref="K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L13" s="12" t="str" cm="1">
        <f t="array" ref="L13">IFERROR(_xlfn.IFS(AND($B$2="Eight_Month_Appointment",$B$3="y"),0,AND($B$2="Eight_Month_Appointment",$B$3="n"),0,AND($B$2="Nine_Month_Appointment",$B$3="yes",$B$4="8/15/2025"),$B$5/18,AND($B$2="Nine_Month_Appointment",$B$3="no",$B$4="8/15/2025"),$B$5/18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0,$B$3="Summer","0*"), " ")</f>
        <v xml:space="preserve"> </v>
      </c>
      <c r="M13" s="12" t="str" cm="1">
        <f t="array" ref="M13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$B$5/20,AND($B$2="Ten_Month_Appointment",$B$3="no",$B$4="8/15/2025"),$B$5/20,AND($B$3="Fall",$B$4="8/15/2025"),0,AND($B$2="Nine_Month_Appointment",$B$3="yes",$B$4="9/1/2025"),0,AND($B$2="Nine_Month_Appointment",$B$3="no",$B$4="9/1/2025"),0,AND($B$2="Ten_Month_Appointment",$B$3="yes",$B$4="9/1/2025"),$B$5/12,AND($B$2="Ten_Month_Appointment",$B$3="no",$B$4="9/1/2025"),$B$5/10,AND($B$3="Fall",$B$4="9/1/2025"),0,$B$3="Spring",0,$B$3="Summer","0*"), " ")</f>
        <v xml:space="preserve"> </v>
      </c>
      <c r="N13" s="12" t="str" cm="1">
        <f t="array" ref="N13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"0*"), " ")</f>
        <v xml:space="preserve"> </v>
      </c>
      <c r="O13" s="12" t="str" cm="1">
        <f t="array" ref="O13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"0*"), " ")</f>
        <v xml:space="preserve"> </v>
      </c>
      <c r="P13" s="9">
        <f>SUM(C13:O13)</f>
        <v>0</v>
      </c>
    </row>
    <row r="14" spans="1:16" x14ac:dyDescent="0.45">
      <c r="A14" s="22"/>
      <c r="B14" s="11" t="s">
        <v>5</v>
      </c>
      <c r="C14" s="12" t="str" cm="1">
        <f t="array" ref="C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D14" s="12" t="str" cm="1">
        <f t="array" ref="D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E14" s="12" t="str" cm="1">
        <f t="array" ref="E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F14" s="12" t="str" cm="1">
        <f t="array" ref="F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G14" s="12" t="str" cm="1">
        <f t="array" ref="G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H14" s="12" t="str" cm="1">
        <f t="array" ref="H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I14" s="12" t="str" cm="1">
        <f t="array" ref="I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J14" s="12" t="str" cm="1">
        <f t="array" ref="J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K14" s="12" t="str" cm="1">
        <f t="array" ref="K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L14" s="12" t="str" cm="1">
        <f t="array" ref="L14">IFERROR(_xlfn.IFS(AND($B$2="Eight_Month_Appointment",$B$3="y"),$B$5/12,AND($B$2="Eight_Month_Appointment",$B$3="n"),0,AND($B$2="Nine_Month_Appointment",$B$3="yes",$B$4="8/15/2025"),$B$5/36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M14" s="12" t="str" cm="1">
        <f t="array" ref="M14">IFERROR(_xlfn.IFS(AND($B$2="Eight_Month_Appointment",$B$3="y"),$B$5/12,AND($B$2="Eight_Month_Appointment",$B$3="n"),0,AND($B$2="Nine_Month_Appointment",$B$3="yes",$B$4="8/15/2025"),$B$5/12,AND($B$2="Nine_Month_Appointment",$B$3="no",$B$4="8/15/2025"),0,AND($B$2="Ten_Month_Appointment",$B$3="yes",$B$4="8/15/2025"),$B$5/30,AND($B$2="Ten_Month_Appointment",$B$3="no",$B$4="8/15/2025"),0,AND($B$3="Fall",$B$4="8/15/2025"),0,AND($B$2="Nine_Month_Appointment",$B$3="yes",$B$4="9/1/2025"),$B$5/12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N14" s="12" t="str" cm="1">
        <f t="array" ref="N14">IFERROR(_xlfn.IFS(AND($B$2="Eight_Month_Appointment",$B$3="y"),$B$5/12,AND($B$2="Eight_Month_Appointment",$B$3="n"),0,AND($B$2="Nine_Month_Appointment",$B$3="yes",$B$4="8/15/2025"),$B$5/12,AND($B$2="Nine_Month_Appointment",$B$3="no",$B$4="8/15/2025"),0,AND($B$2="Ten_Month_Appointment",$B$3="yes",$B$4="8/15/2025"),$B$5/12,AND($B$2="Ten_Month_Appointment",$B$3="no",$B$4="8/15/2025"),0,AND($B$3="Fall",$B$4="8/15/2025"),0,AND($B$2="Nine_Month_Appointment",$B$3="yes",$B$4="9/1/2025"),$B$5/12,AND($B$2="Nine_Month_Appointment",$B$3="no",$B$4="9/1/2025"),0,AND($B$2="Ten_Month_Appointment",$B$3="yes",$B$4="9/1/2025"),$B$5/12,AND($B$2="Ten_Month_Appointment",$B$3="no",$B$4="9/1/2025"),0,AND($B$3="Fall",$B$4="9/1/2025"),0,$B$3="Spring",0,$B$3="Summer",0), " ")</f>
        <v xml:space="preserve"> </v>
      </c>
      <c r="O14" s="12" t="str" cm="1">
        <f t="array" ref="O14">IFERROR(_xlfn.IFS(AND($B$2="Eight_Month_Appointment",$B$3="y"),$B$5/12,AND($B$2="Eight_Month_Appointment",$B$3="n"),0,AND($B$2="Nine_Month_Appointment",$B$3="yes",$B$4="8/15/2025"),$B$5/36,AND($B$2="Nine_Month_Appointment",$B$3="no",$B$4="8/15/2025"),0,AND($B$2="Ten_Month_Appointment",$B$3="yes",$B$4="8/15/2025"),$B$5/30,AND($B$2="Ten_Month_Appointment",$B$3="no",$B$4="8/15/2025"),0,AND($B$3="Fall",$B$4="8/15/2025"),0,AND($B$2="Nine_Month_Appointment",$B$3="yes",$B$4="9/1/2025"),$B$5/12,AND($B$2="Nine_Month_Appointment",$B$3="no",$B$4="9/1/2025"),0,AND($B$2="Ten_Month_Appointment",$B$3="yes",$B$4="9/1/2025"),$B$5/12,AND($B$2="Ten_Month_Appointment",$B$3="no",$B$4="9/1/2025"),0,AND($B$3="Fall",$B$4="9/1/2025"),0,$B$3="Spring",0,$B$3="Summer",0), " ")</f>
        <v xml:space="preserve"> </v>
      </c>
      <c r="P14" s="9">
        <f>SUM(C14:O14)</f>
        <v>0</v>
      </c>
    </row>
    <row r="15" spans="1:16" x14ac:dyDescent="0.45">
      <c r="A15" s="22"/>
      <c r="B15" s="11" t="s">
        <v>0</v>
      </c>
      <c r="C15" s="9">
        <f>SUM(C13:C14)</f>
        <v>0</v>
      </c>
      <c r="D15" s="9">
        <f t="shared" ref="D15:O15" si="0">SUM(D13:D14)</f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>SUM(C15:O15)</f>
        <v>0</v>
      </c>
    </row>
    <row r="17" spans="1:10" x14ac:dyDescent="0.45">
      <c r="A17" s="19" t="s">
        <v>42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21" customFormat="1" x14ac:dyDescent="0.45">
      <c r="A18" s="21" t="s">
        <v>31</v>
      </c>
    </row>
    <row r="19" spans="1:10" s="21" customFormat="1" x14ac:dyDescent="0.45">
      <c r="A19" s="21" t="s">
        <v>36</v>
      </c>
    </row>
    <row r="20" spans="1:10" s="21" customFormat="1" x14ac:dyDescent="0.45">
      <c r="A20" s="21" t="s">
        <v>46</v>
      </c>
    </row>
    <row r="23" spans="1:10" x14ac:dyDescent="0.45">
      <c r="A23" s="13" t="s">
        <v>41</v>
      </c>
    </row>
    <row r="24" spans="1:10" x14ac:dyDescent="0.45">
      <c r="A24" s="6"/>
      <c r="B24" s="6"/>
      <c r="C24" s="6"/>
      <c r="D24" s="6"/>
      <c r="E24" s="6"/>
      <c r="F24" s="6"/>
      <c r="G24" s="6"/>
    </row>
    <row r="25" spans="1:10" x14ac:dyDescent="0.45">
      <c r="A25" s="6"/>
      <c r="B25" s="6"/>
      <c r="C25" s="6"/>
      <c r="D25" s="6"/>
      <c r="E25" s="6"/>
      <c r="F25" s="6"/>
      <c r="G25" s="6"/>
    </row>
    <row r="26" spans="1:10" x14ac:dyDescent="0.45">
      <c r="A26" s="8"/>
      <c r="B26" s="6"/>
      <c r="C26" s="6"/>
      <c r="D26" s="6"/>
      <c r="E26" s="6"/>
      <c r="F26" s="6"/>
      <c r="G26" s="6"/>
    </row>
    <row r="27" spans="1:10" x14ac:dyDescent="0.45">
      <c r="A27" s="6"/>
      <c r="B27" s="6"/>
      <c r="C27" s="6"/>
      <c r="D27" s="6"/>
      <c r="E27" s="6"/>
      <c r="F27" s="6"/>
      <c r="G27" s="6"/>
    </row>
    <row r="28" spans="1:10" x14ac:dyDescent="0.45">
      <c r="A28" s="6"/>
      <c r="B28" s="6"/>
      <c r="C28" s="6"/>
      <c r="D28" s="6"/>
      <c r="E28" s="6"/>
      <c r="F28" s="6"/>
      <c r="G28" s="6"/>
    </row>
    <row r="29" spans="1:10" x14ac:dyDescent="0.45">
      <c r="A29" s="6"/>
      <c r="B29" s="6"/>
      <c r="C29" s="6"/>
      <c r="D29" s="6"/>
      <c r="E29" s="6"/>
      <c r="F29" s="6"/>
      <c r="G29" s="6"/>
    </row>
    <row r="30" spans="1:10" x14ac:dyDescent="0.45">
      <c r="A30" s="6"/>
      <c r="B30" s="6"/>
      <c r="C30" s="6"/>
      <c r="D30" s="6"/>
      <c r="E30" s="6"/>
      <c r="F30" s="6"/>
      <c r="G30" s="6"/>
    </row>
    <row r="31" spans="1:10" x14ac:dyDescent="0.45">
      <c r="A31" s="6"/>
      <c r="B31" s="6"/>
      <c r="C31" s="6"/>
      <c r="D31" s="6"/>
      <c r="E31" s="6"/>
      <c r="F31" s="6"/>
      <c r="G31" s="6"/>
    </row>
    <row r="32" spans="1:10" x14ac:dyDescent="0.45">
      <c r="A32" s="6"/>
      <c r="B32" s="6"/>
      <c r="C32" s="6"/>
      <c r="D32" s="6"/>
      <c r="E32" s="6"/>
      <c r="F32" s="6"/>
      <c r="G32" s="6"/>
    </row>
    <row r="33" spans="1:7" x14ac:dyDescent="0.45">
      <c r="A33" s="6"/>
      <c r="B33" s="6"/>
      <c r="C33" s="6"/>
      <c r="D33" s="6"/>
      <c r="E33" s="6"/>
      <c r="F33" s="6"/>
      <c r="G33" s="6"/>
    </row>
    <row r="34" spans="1:7" x14ac:dyDescent="0.45">
      <c r="A34" s="6"/>
      <c r="B34" s="6"/>
      <c r="C34" s="6"/>
      <c r="D34" s="6"/>
      <c r="E34" s="6"/>
      <c r="F34" s="6"/>
      <c r="G34" s="6"/>
    </row>
    <row r="35" spans="1:7" x14ac:dyDescent="0.45">
      <c r="A35" s="6"/>
      <c r="B35" s="6"/>
      <c r="C35" s="6"/>
      <c r="D35" s="6"/>
      <c r="E35" s="6"/>
      <c r="F35" s="6"/>
      <c r="G35" s="6"/>
    </row>
    <row r="36" spans="1:7" x14ac:dyDescent="0.45">
      <c r="A36" s="6"/>
      <c r="B36" s="6"/>
      <c r="C36" s="6"/>
      <c r="D36" s="6"/>
      <c r="E36" s="6"/>
      <c r="F36" s="6"/>
      <c r="G36" s="6"/>
    </row>
    <row r="37" spans="1:7" x14ac:dyDescent="0.45">
      <c r="A37" s="6"/>
      <c r="B37" s="6"/>
      <c r="C37" s="6"/>
      <c r="D37" s="6"/>
      <c r="E37" s="6"/>
      <c r="F37" s="6"/>
      <c r="G37" s="6"/>
    </row>
    <row r="38" spans="1:7" x14ac:dyDescent="0.45">
      <c r="A38" s="6"/>
      <c r="B38" s="6"/>
      <c r="C38" s="6"/>
      <c r="D38" s="6"/>
      <c r="E38" s="6"/>
      <c r="F38" s="6"/>
      <c r="G38" s="6"/>
    </row>
    <row r="39" spans="1:7" x14ac:dyDescent="0.45">
      <c r="A39" s="6"/>
      <c r="B39" s="6"/>
      <c r="C39" s="6"/>
      <c r="D39" s="6"/>
      <c r="E39" s="6"/>
      <c r="F39" s="6"/>
      <c r="G39" s="6"/>
    </row>
    <row r="40" spans="1:7" x14ac:dyDescent="0.45">
      <c r="A40" s="6"/>
      <c r="B40" s="6"/>
      <c r="C40" s="6"/>
      <c r="D40" s="6"/>
      <c r="E40" s="6"/>
      <c r="F40" s="6"/>
      <c r="G40" s="6"/>
    </row>
    <row r="41" spans="1:7" x14ac:dyDescent="0.45">
      <c r="A41" s="6"/>
      <c r="B41" s="6"/>
      <c r="C41" s="6"/>
      <c r="D41" s="6"/>
      <c r="E41" s="6"/>
      <c r="F41" s="6"/>
      <c r="G41" s="6"/>
    </row>
    <row r="42" spans="1:7" x14ac:dyDescent="0.45">
      <c r="A42" s="6"/>
      <c r="B42" s="6"/>
      <c r="C42" s="6"/>
      <c r="D42" s="6"/>
      <c r="E42" s="6"/>
      <c r="F42" s="6"/>
      <c r="G42" s="6"/>
    </row>
    <row r="43" spans="1:7" x14ac:dyDescent="0.45">
      <c r="A43" s="6"/>
      <c r="B43" s="6"/>
      <c r="C43" s="6"/>
      <c r="D43" s="6"/>
      <c r="E43" s="6"/>
      <c r="F43" s="6"/>
      <c r="G43" s="6"/>
    </row>
    <row r="44" spans="1:7" x14ac:dyDescent="0.45">
      <c r="A44" s="6"/>
      <c r="B44" s="6"/>
      <c r="C44" s="6"/>
      <c r="D44" s="6"/>
      <c r="E44" s="6"/>
      <c r="F44" s="6"/>
      <c r="G44" s="6"/>
    </row>
    <row r="45" spans="1:7" x14ac:dyDescent="0.45">
      <c r="A45" s="6"/>
      <c r="B45" s="6"/>
      <c r="C45" s="6"/>
      <c r="D45" s="6"/>
      <c r="E45" s="6"/>
      <c r="F45" s="6"/>
      <c r="G45" s="6"/>
    </row>
  </sheetData>
  <mergeCells count="6">
    <mergeCell ref="A20:XFD20"/>
    <mergeCell ref="A11:A15"/>
    <mergeCell ref="C11:G11"/>
    <mergeCell ref="H11:O11"/>
    <mergeCell ref="A18:XFD18"/>
    <mergeCell ref="A19:XFD19"/>
  </mergeCells>
  <dataValidations count="2">
    <dataValidation type="list" allowBlank="1" showInputMessage="1" showErrorMessage="1" sqref="B3:B4" xr:uid="{0C910C5F-6A70-44FB-A08D-E64345025039}">
      <formula1>INDIRECT(B2)</formula1>
    </dataValidation>
    <dataValidation type="list" allowBlank="1" showInputMessage="1" showErrorMessage="1" sqref="B2" xr:uid="{8221D931-26D6-4B01-887C-E7390FE5A9F0}">
      <formula1>AppointmentDuration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6D35-D250-4671-A4AD-AF8F5105664B}">
  <dimension ref="A2:P45"/>
  <sheetViews>
    <sheetView zoomScale="51" zoomScaleNormal="51" workbookViewId="0">
      <selection activeCell="I24" sqref="I24"/>
    </sheetView>
  </sheetViews>
  <sheetFormatPr defaultRowHeight="19.5" x14ac:dyDescent="0.45"/>
  <cols>
    <col min="1" max="1" width="65.54296875" style="2" customWidth="1"/>
    <col min="2" max="2" width="49.6328125" style="2" customWidth="1"/>
    <col min="3" max="16" width="15.26953125" style="2" customWidth="1"/>
    <col min="17" max="19" width="10.54296875" bestFit="1" customWidth="1"/>
    <col min="20" max="20" width="10.08984375" bestFit="1" customWidth="1"/>
  </cols>
  <sheetData>
    <row r="2" spans="1:16" x14ac:dyDescent="0.45">
      <c r="A2" s="15" t="s">
        <v>32</v>
      </c>
      <c r="B2" s="16" t="s">
        <v>1</v>
      </c>
    </row>
    <row r="3" spans="1:16" x14ac:dyDescent="0.45">
      <c r="A3" s="15" t="str" cm="1">
        <f t="array" ref="A3">_xlfn.IFS($B$2="Four_Month_Appointment","Term:",$B$2&lt;&gt;"# Months of Appointment","Faculty elected to receive deferred pay?",$B$2="# Months of Appointment","Appointment Details:")</f>
        <v>Appointment Details:</v>
      </c>
      <c r="B3" s="16" t="str" cm="1">
        <f t="array" ref="B3">_xlfn.IFS($B$2="Four_Month_Appointment","Fall/Spring/Summer",$B$2&lt;&gt;"# Months of Appointment","yes/no",$B$2="# Months of Appointment"," ")</f>
        <v xml:space="preserve"> </v>
      </c>
    </row>
    <row r="4" spans="1:16" x14ac:dyDescent="0.45">
      <c r="A4" s="15" t="s">
        <v>33</v>
      </c>
      <c r="B4" s="16" t="str" cm="1">
        <f t="array" ref="B4">_xlfn.IFS($B$3="Fall/Spring/Summer"," ",$B$3="yes/no"," ",$B$3=" "," ",AND($B$3&lt;&gt;" ",$B$2&lt;&gt;"Eight_Month_Appointment","Start Date"),"Start Date",AND($B$3&lt;&gt;" ",$B$2="Eight_Month_Appointment"),"9/1/2025")</f>
        <v xml:space="preserve"> </v>
      </c>
    </row>
    <row r="5" spans="1:16" x14ac:dyDescent="0.45">
      <c r="A5" s="15" t="s">
        <v>28</v>
      </c>
      <c r="B5" s="17"/>
    </row>
    <row r="6" spans="1:16" x14ac:dyDescent="0.45">
      <c r="A6" s="15"/>
      <c r="B6" s="18"/>
    </row>
    <row r="7" spans="1:16" x14ac:dyDescent="0.45">
      <c r="A7" s="15" t="s">
        <v>26</v>
      </c>
      <c r="B7" s="18" t="str" cm="1">
        <f t="array" ref="B7">IFERROR(_xlfn.IFS(AND($B$2="Eight_Month_Appointment",$B3="y"),"8 month appointment with deferrals",AND($B$2="Eight_Month_Appointment",$B3="n"),"8 month appointment with no deferrals",AND($B$2="Nine_Month_Appointment",$B3="yes"),"9 month appointment with deferrals",AND($B$2="Nine_Month_Appointment",$B3="no"),"9 month appointment with no deferrals",AND($B$2="Ten_Month_Appointment",$B3="yes"),"10 month appointment with deferrals",AND($B$2="Ten_Month_Appointment",$B3="no"),"10 month appointment with no deferrals",$B3="Fall","4 month appointment - Fall",$B3="Spring","4 month appointment - Spring",$B3="Summer","4 month appointment - Summer"), " ")</f>
        <v xml:space="preserve"> </v>
      </c>
    </row>
    <row r="8" spans="1:16" x14ac:dyDescent="0.45">
      <c r="A8" s="15" t="s">
        <v>25</v>
      </c>
      <c r="B8" s="18" t="str" cm="1">
        <f t="array" ref="B8">IFERROR(_xlfn.IFS(AND($B$2="Eight_Month_Appointment",$B3="y"),"08/12",AND($B$2="Eight_Month_Appointment",$B3="n"),"08/08",AND($B$2="Nine_Month_Appointment",$B3="yes"),"09/12",AND($B$2="Nine_Month_Appointment",$B3="no"),"09/09",AND($B$2="Ten_Month_Appointment",$B3="yes"),"10/12",AND($B$2="Ten_Month_Appointment",$B3="no"),"10/10",$B3="Fall","04/04",$B3="Spring","04/04",$B3="Summer","04/04"), " ")</f>
        <v xml:space="preserve"> </v>
      </c>
    </row>
    <row r="9" spans="1:16" x14ac:dyDescent="0.45">
      <c r="A9" s="15" t="s">
        <v>27</v>
      </c>
      <c r="B9" s="18" t="str" cm="1">
        <f t="array" ref="B9">IFERROR(_xlfn.IFS(AND($B$2="Nine_Month_Appointment", $B$4="8/15/2025"),"8/15/2025-5/15/2026",AND($B$2="Ten_Month_Appointment", $B$4="8/15/2025"),"8/15/2025-6/15/2026",AND($B3="Fall",$B$4="8/15/2025"),"8/15/2025-12/15/2025",$B3="Spring","1/1/2026-4/30/2026",$B3="Summer","TBA",AND($B$2="Eight_Month_Appointment", $B$4="9/1/2025"),"9/1/2025-4/30/2026",AND($B$2="Nine_Month_Appointment", $B$4="9/1/2025"),"9/1/2025-5/31/2026",AND($B$2="Ten_Month_Appointment", $B$4="9/1/2025"),"9/1/2025-6/30/2026",AND($B3="Fall",$B$4="9/1/2025"),"9/1/2025-12/31/2025"), " ")</f>
        <v xml:space="preserve"> </v>
      </c>
    </row>
    <row r="10" spans="1:16" x14ac:dyDescent="0.45">
      <c r="A10" s="7"/>
    </row>
    <row r="11" spans="1:16" x14ac:dyDescent="0.45">
      <c r="A11" s="22" t="s">
        <v>30</v>
      </c>
      <c r="C11" s="23">
        <v>2025</v>
      </c>
      <c r="D11" s="23"/>
      <c r="E11" s="23"/>
      <c r="F11" s="23"/>
      <c r="G11" s="23"/>
      <c r="H11" s="24">
        <v>2026</v>
      </c>
      <c r="I11" s="24"/>
      <c r="J11" s="24"/>
      <c r="K11" s="24"/>
      <c r="L11" s="24"/>
      <c r="M11" s="24"/>
      <c r="N11" s="24"/>
      <c r="O11" s="24"/>
      <c r="P11" s="4"/>
    </row>
    <row r="12" spans="1:16" x14ac:dyDescent="0.45">
      <c r="A12" s="22"/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3" t="s">
        <v>20</v>
      </c>
      <c r="K12" s="3" t="s">
        <v>21</v>
      </c>
      <c r="L12" s="3" t="s">
        <v>22</v>
      </c>
      <c r="M12" s="3" t="s">
        <v>23</v>
      </c>
      <c r="N12" s="3" t="s">
        <v>24</v>
      </c>
      <c r="O12" s="3" t="s">
        <v>13</v>
      </c>
      <c r="P12" s="5" t="s">
        <v>0</v>
      </c>
    </row>
    <row r="13" spans="1:16" x14ac:dyDescent="0.45">
      <c r="A13" s="22"/>
      <c r="B13" s="11" t="s">
        <v>29</v>
      </c>
      <c r="C13" s="12" t="str" cm="1">
        <f t="array" ref="C13">IFERROR(_xlfn.IFS(AND($B$2="Eight_Month_Appointment",$B$3="y"),0,AND($B$2="Eight_Month_Appointment",$B$3="n"),0,AND($B$2="Nine_Month_Appointment",$B$3="yes",$B$4="8/15/2025"),$B$5/18,AND($B$2="Nine_Month_Appointment",$B$3="no",$B$4="8/15/2025"),$B$5/18,AND($B$2="Ten_Month_Appointment",$B$3="yes",$B$4="8/15/2025"),$B$5/20,AND($B$2="Ten_Month_Appointment",$B$3="no",$B$4="8/15/2025"),$B$5/20,AND($B$3="Fall",$B$4="8/15/2025"),$B$5/8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D13" s="12" t="str" cm="1">
        <f t="array" ref="D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4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E13" s="12" t="str" cm="1">
        <f t="array" ref="E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4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F13" s="12" t="str" cm="1">
        <f t="array" ref="F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4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G13" s="12" t="str" cm="1">
        <f t="array" ref="G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$B$5/8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$B$5/4,$B$3="Spring",0,$B$3="Summer",0), " ")</f>
        <v xml:space="preserve"> </v>
      </c>
      <c r="H13" s="12" t="str" cm="1">
        <f t="array" ref="H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I13" s="12" t="str" cm="1">
        <f t="array" ref="I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J13" s="12" t="str" cm="1">
        <f t="array" ref="J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K13" s="12" t="str" cm="1">
        <f t="array" ref="K13">IFERROR(_xlfn.IFS(AND($B$2="Eight_Month_Appointment",$B$3="y"),$B$5/12,AND($B$2="Eight_Month_Appointment",$B$3="n"),$B$5/8,AND($B$2="Nine_Month_Appointment",$B$3="yes",$B$4="8/15/2025"),$B$5/12,AND($B$2="Nine_Month_Appointment",$B$3="no",$B$4="8/15/2025"),$B$5/9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$B$5/4,$B$3="Summer",0), " ")</f>
        <v xml:space="preserve"> </v>
      </c>
      <c r="L13" s="12" t="str" cm="1">
        <f t="array" ref="L13">IFERROR(_xlfn.IFS(AND($B$2="Eight_Month_Appointment",$B$3="y"),0,AND($B$2="Eight_Month_Appointment",$B$3="n"),0,AND($B$2="Nine_Month_Appointment",$B$3="yes",$B$4="8/15/2025"),$B$5/18,AND($B$2="Nine_Month_Appointment",$B$3="no",$B$4="8/15/2025"),$B$5/18,AND($B$2="Ten_Month_Appointment",$B$3="yes",$B$4="8/15/2025"),$B$5/12,AND($B$2="Ten_Month_Appointment",$B$3="no",$B$4="8/15/2025"),$B$5/10,AND($B$3="Fall",$B$4="8/15/2025"),0,AND($B$2="Nine_Month_Appointment",$B$3="yes",$B$4="9/1/2025"),$B$5/12,AND($B$2="Nine_Month_Appointment",$B$3="no",$B$4="9/1/2025"),$B$5/9,AND($B$2="Ten_Month_Appointment",$B$3="yes",$B$4="9/1/2025"),$B$5/12,AND($B$2="Ten_Month_Appointment",$B$3="no",$B$4="9/1/2025"),$B$5/10,AND($B$3="Fall",$B$4="9/1/2025"),0,$B$3="Spring",0,$B$3="Summer","0*"), " ")</f>
        <v xml:space="preserve"> </v>
      </c>
      <c r="M13" s="12" t="str" cm="1">
        <f t="array" ref="M13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$B$5/20,AND($B$2="Ten_Month_Appointment",$B$3="no",$B$4="8/15/2025"),$B$5/20,AND($B$3="Fall",$B$4="8/15/2025"),0,AND($B$2="Nine_Month_Appointment",$B$3="yes",$B$4="9/1/2025"),0,AND($B$2="Nine_Month_Appointment",$B$3="no",$B$4="9/1/2025"),0,AND($B$2="Ten_Month_Appointment",$B$3="yes",$B$4="9/1/2025"),$B$5/12,AND($B$2="Ten_Month_Appointment",$B$3="no",$B$4="9/1/2025"),$B$5/10,AND($B$3="Fall",$B$4="9/1/2025"),0,$B$3="Spring",0,$B$3="Summer","0*"), " ")</f>
        <v xml:space="preserve"> </v>
      </c>
      <c r="N13" s="12" t="str" cm="1">
        <f t="array" ref="N13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"0*"), " ")</f>
        <v xml:space="preserve"> </v>
      </c>
      <c r="O13" s="12" t="str" cm="1">
        <f t="array" ref="O13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"0*"), " ")</f>
        <v xml:space="preserve"> </v>
      </c>
      <c r="P13" s="9">
        <f>SUM(C13:O13)</f>
        <v>0</v>
      </c>
    </row>
    <row r="14" spans="1:16" x14ac:dyDescent="0.45">
      <c r="A14" s="22"/>
      <c r="B14" s="11" t="s">
        <v>5</v>
      </c>
      <c r="C14" s="12" t="str" cm="1">
        <f t="array" ref="C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D14" s="12" t="str" cm="1">
        <f t="array" ref="D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E14" s="12" t="str" cm="1">
        <f t="array" ref="E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F14" s="12" t="str" cm="1">
        <f t="array" ref="F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G14" s="12" t="str" cm="1">
        <f t="array" ref="G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H14" s="12" t="str" cm="1">
        <f t="array" ref="H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I14" s="12" t="str" cm="1">
        <f t="array" ref="I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J14" s="12" t="str" cm="1">
        <f t="array" ref="J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K14" s="12" t="str" cm="1">
        <f t="array" ref="K14">IFERROR(_xlfn.IFS(AND($B$2="Eight_Month_Appointment",$B$3="y"),0,AND($B$2="Eight_Month_Appointment",$B$3="n"),0,AND($B$2="Nine_Month_Appointment",$B$3="yes",$B$4="8/15/2025"),0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L14" s="12" t="str" cm="1">
        <f t="array" ref="L14">IFERROR(_xlfn.IFS(AND($B$2="Eight_Month_Appointment",$B$3="y"),$B$5/12,AND($B$2="Eight_Month_Appointment",$B$3="n"),0,AND($B$2="Nine_Month_Appointment",$B$3="yes",$B$4="8/15/2025"),$B$5/36,AND($B$2="Nine_Month_Appointment",$B$3="no",$B$4="8/15/2025"),0,AND($B$2="Ten_Month_Appointment",$B$3="yes",$B$4="8/15/2025"),0,AND($B$2="Ten_Month_Appointment",$B$3="no",$B$4="8/15/2025"),0,AND($B$3="Fall",$B$4="8/15/2025"),0,AND($B$2="Nine_Month_Appointment",$B$3="yes",$B$4="9/1/2025"),0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M14" s="12" t="str" cm="1">
        <f t="array" ref="M14">IFERROR(_xlfn.IFS(AND($B$2="Eight_Month_Appointment",$B$3="y"),$B$5/12,AND($B$2="Eight_Month_Appointment",$B$3="n"),0,AND($B$2="Nine_Month_Appointment",$B$3="yes",$B$4="8/15/2025"),$B$5/12,AND($B$2="Nine_Month_Appointment",$B$3="no",$B$4="8/15/2025"),0,AND($B$2="Ten_Month_Appointment",$B$3="yes",$B$4="8/15/2025"),$B$5/30,AND($B$2="Ten_Month_Appointment",$B$3="no",$B$4="8/15/2025"),0,AND($B$3="Fall",$B$4="8/15/2025"),0,AND($B$2="Nine_Month_Appointment",$B$3="yes",$B$4="9/1/2025"),$B$5/12,AND($B$2="Nine_Month_Appointment",$B$3="no",$B$4="9/1/2025"),0,AND($B$2="Ten_Month_Appointment",$B$3="yes",$B$4="9/1/2025"),0,AND($B$2="Ten_Month_Appointment",$B$3="no",$B$4="9/1/2025"),0,AND($B$3="Fall",$B$4="9/1/2025"),0,$B$3="Spring",0,$B$3="Summer",0), " ")</f>
        <v xml:space="preserve"> </v>
      </c>
      <c r="N14" s="12" t="str" cm="1">
        <f t="array" ref="N14">IFERROR(_xlfn.IFS(AND($B$2="Eight_Month_Appointment",$B$3="y"),$B$5/12,AND($B$2="Eight_Month_Appointment",$B$3="n"),0,AND($B$2="Nine_Month_Appointment",$B$3="yes",$B$4="8/15/2025"),$B$5/12,AND($B$2="Nine_Month_Appointment",$B$3="no",$B$4="8/15/2025"),0,AND($B$2="Ten_Month_Appointment",$B$3="yes",$B$4="8/15/2025"),$B$5/12,AND($B$2="Ten_Month_Appointment",$B$3="no",$B$4="8/15/2025"),0,AND($B$3="Fall",$B$4="8/15/2025"),0,AND($B$2="Nine_Month_Appointment",$B$3="yes",$B$4="9/1/2025"),$B$5/12,AND($B$2="Nine_Month_Appointment",$B$3="no",$B$4="9/1/2025"),0,AND($B$2="Ten_Month_Appointment",$B$3="yes",$B$4="9/1/2025"),$B$5/12,AND($B$2="Ten_Month_Appointment",$B$3="no",$B$4="9/1/2025"),0,AND($B$3="Fall",$B$4="9/1/2025"),0,$B$3="Spring",0,$B$3="Summer",0), " ")</f>
        <v xml:space="preserve"> </v>
      </c>
      <c r="O14" s="12" t="str" cm="1">
        <f t="array" ref="O14">IFERROR(_xlfn.IFS(AND($B$2="Eight_Month_Appointment",$B$3="y"),$B$5/12,AND($B$2="Eight_Month_Appointment",$B$3="n"),0,AND($B$2="Nine_Month_Appointment",$B$3="yes",$B$4="8/15/2025"),$B$5/36,AND($B$2="Nine_Month_Appointment",$B$3="no",$B$4="8/15/2025"),0,AND($B$2="Ten_Month_Appointment",$B$3="yes",$B$4="8/15/2025"),$B$5/30,AND($B$2="Ten_Month_Appointment",$B$3="no",$B$4="8/15/2025"),0,AND($B$3="Fall",$B$4="8/15/2025"),0,AND($B$2="Nine_Month_Appointment",$B$3="yes",$B$4="9/1/2025"),$B$5/12,AND($B$2="Nine_Month_Appointment",$B$3="no",$B$4="9/1/2025"),0,AND($B$2="Ten_Month_Appointment",$B$3="yes",$B$4="9/1/2025"),$B$5/12,AND($B$2="Ten_Month_Appointment",$B$3="no",$B$4="9/1/2025"),0,AND($B$3="Fall",$B$4="9/1/2025"),0,$B$3="Spring",0,$B$3="Summer",0), " ")</f>
        <v xml:space="preserve"> </v>
      </c>
      <c r="P14" s="9">
        <f>SUM(C14:O14)</f>
        <v>0</v>
      </c>
    </row>
    <row r="15" spans="1:16" x14ac:dyDescent="0.45">
      <c r="A15" s="22"/>
      <c r="B15" s="11" t="s">
        <v>0</v>
      </c>
      <c r="C15" s="9">
        <f>SUM(C13:C14)</f>
        <v>0</v>
      </c>
      <c r="D15" s="9">
        <f t="shared" ref="D15:O15" si="0">SUM(D13:D14)</f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>SUM(C15:O15)</f>
        <v>0</v>
      </c>
    </row>
    <row r="17" spans="1:10" x14ac:dyDescent="0.45">
      <c r="A17" s="19" t="s">
        <v>42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21" customFormat="1" x14ac:dyDescent="0.45">
      <c r="A18" s="21" t="s">
        <v>31</v>
      </c>
    </row>
    <row r="19" spans="1:10" s="21" customFormat="1" x14ac:dyDescent="0.45">
      <c r="A19" s="21" t="s">
        <v>36</v>
      </c>
    </row>
    <row r="20" spans="1:10" s="21" customFormat="1" x14ac:dyDescent="0.45">
      <c r="A20" s="21" t="s">
        <v>46</v>
      </c>
    </row>
    <row r="23" spans="1:10" x14ac:dyDescent="0.45">
      <c r="A23" s="13" t="s">
        <v>41</v>
      </c>
    </row>
    <row r="24" spans="1:10" x14ac:dyDescent="0.45">
      <c r="A24" s="6"/>
      <c r="B24" s="6"/>
      <c r="C24" s="6"/>
      <c r="D24" s="6"/>
      <c r="E24" s="6"/>
      <c r="F24" s="6"/>
      <c r="G24" s="6"/>
    </row>
    <row r="25" spans="1:10" x14ac:dyDescent="0.45">
      <c r="A25" s="6"/>
      <c r="B25" s="6"/>
      <c r="C25" s="6"/>
      <c r="D25" s="6"/>
      <c r="E25" s="6"/>
      <c r="F25" s="6"/>
      <c r="G25" s="6"/>
    </row>
    <row r="26" spans="1:10" x14ac:dyDescent="0.45">
      <c r="A26" s="8"/>
      <c r="B26" s="6"/>
      <c r="C26" s="6"/>
      <c r="D26" s="6"/>
      <c r="E26" s="6"/>
      <c r="F26" s="6"/>
      <c r="G26" s="6"/>
    </row>
    <row r="27" spans="1:10" x14ac:dyDescent="0.45">
      <c r="A27" s="6"/>
      <c r="B27" s="6"/>
      <c r="C27" s="6"/>
      <c r="D27" s="6"/>
      <c r="E27" s="6"/>
      <c r="F27" s="6"/>
      <c r="G27" s="6"/>
    </row>
    <row r="28" spans="1:10" x14ac:dyDescent="0.45">
      <c r="A28" s="6"/>
      <c r="B28" s="6"/>
      <c r="C28" s="6"/>
      <c r="D28" s="6"/>
      <c r="E28" s="6"/>
      <c r="F28" s="6"/>
      <c r="G28" s="6"/>
    </row>
    <row r="29" spans="1:10" x14ac:dyDescent="0.45">
      <c r="A29" s="6"/>
      <c r="B29" s="6"/>
      <c r="C29" s="6"/>
      <c r="D29" s="6"/>
      <c r="E29" s="6"/>
      <c r="F29" s="6"/>
      <c r="G29" s="6"/>
    </row>
    <row r="30" spans="1:10" x14ac:dyDescent="0.45">
      <c r="A30" s="6"/>
      <c r="B30" s="6"/>
      <c r="C30" s="6"/>
      <c r="D30" s="6"/>
      <c r="E30" s="6"/>
      <c r="F30" s="6"/>
      <c r="G30" s="6"/>
    </row>
    <row r="31" spans="1:10" x14ac:dyDescent="0.45">
      <c r="A31" s="6"/>
      <c r="B31" s="6"/>
      <c r="C31" s="6"/>
      <c r="D31" s="6"/>
      <c r="E31" s="6"/>
      <c r="F31" s="6"/>
      <c r="G31" s="6"/>
    </row>
    <row r="32" spans="1:10" x14ac:dyDescent="0.45">
      <c r="A32" s="6"/>
      <c r="B32" s="6"/>
      <c r="C32" s="6"/>
      <c r="D32" s="6"/>
      <c r="E32" s="6"/>
      <c r="F32" s="6"/>
      <c r="G32" s="6"/>
    </row>
    <row r="33" spans="1:7" x14ac:dyDescent="0.45">
      <c r="A33" s="6"/>
      <c r="B33" s="6"/>
      <c r="C33" s="6"/>
      <c r="D33" s="6"/>
      <c r="E33" s="6"/>
      <c r="F33" s="6"/>
      <c r="G33" s="6"/>
    </row>
    <row r="34" spans="1:7" x14ac:dyDescent="0.45">
      <c r="A34" s="6"/>
      <c r="B34" s="6"/>
      <c r="C34" s="6"/>
      <c r="D34" s="6"/>
      <c r="E34" s="6"/>
      <c r="F34" s="6"/>
      <c r="G34" s="6"/>
    </row>
    <row r="35" spans="1:7" x14ac:dyDescent="0.45">
      <c r="A35" s="6"/>
      <c r="B35" s="6"/>
      <c r="C35" s="6"/>
      <c r="D35" s="6"/>
      <c r="E35" s="6"/>
      <c r="F35" s="6"/>
      <c r="G35" s="6"/>
    </row>
    <row r="36" spans="1:7" x14ac:dyDescent="0.45">
      <c r="A36" s="6"/>
      <c r="B36" s="6"/>
      <c r="C36" s="6"/>
      <c r="D36" s="6"/>
      <c r="E36" s="6"/>
      <c r="F36" s="6"/>
      <c r="G36" s="6"/>
    </row>
    <row r="37" spans="1:7" x14ac:dyDescent="0.45">
      <c r="A37" s="6"/>
      <c r="B37" s="6"/>
      <c r="C37" s="6"/>
      <c r="D37" s="6"/>
      <c r="E37" s="6"/>
      <c r="F37" s="6"/>
      <c r="G37" s="6"/>
    </row>
    <row r="38" spans="1:7" x14ac:dyDescent="0.45">
      <c r="A38" s="6"/>
      <c r="B38" s="6"/>
      <c r="C38" s="6"/>
      <c r="D38" s="6"/>
      <c r="E38" s="6"/>
      <c r="F38" s="6"/>
      <c r="G38" s="6"/>
    </row>
    <row r="39" spans="1:7" x14ac:dyDescent="0.45">
      <c r="A39" s="6"/>
      <c r="B39" s="6"/>
      <c r="C39" s="6"/>
      <c r="D39" s="6"/>
      <c r="E39" s="6"/>
      <c r="F39" s="6"/>
      <c r="G39" s="6"/>
    </row>
    <row r="40" spans="1:7" x14ac:dyDescent="0.45">
      <c r="A40" s="6"/>
      <c r="B40" s="6"/>
      <c r="C40" s="6"/>
      <c r="D40" s="6"/>
      <c r="E40" s="6"/>
      <c r="F40" s="6"/>
      <c r="G40" s="6"/>
    </row>
    <row r="41" spans="1:7" x14ac:dyDescent="0.45">
      <c r="A41" s="6"/>
      <c r="B41" s="6"/>
      <c r="C41" s="6"/>
      <c r="D41" s="6"/>
      <c r="E41" s="6"/>
      <c r="F41" s="6"/>
      <c r="G41" s="6"/>
    </row>
    <row r="42" spans="1:7" x14ac:dyDescent="0.45">
      <c r="A42" s="6"/>
      <c r="B42" s="6"/>
      <c r="C42" s="6"/>
      <c r="D42" s="6"/>
      <c r="E42" s="6"/>
      <c r="F42" s="6"/>
      <c r="G42" s="6"/>
    </row>
    <row r="43" spans="1:7" x14ac:dyDescent="0.45">
      <c r="A43" s="6"/>
      <c r="B43" s="6"/>
      <c r="C43" s="6"/>
      <c r="D43" s="6"/>
      <c r="E43" s="6"/>
      <c r="F43" s="6"/>
      <c r="G43" s="6"/>
    </row>
    <row r="44" spans="1:7" x14ac:dyDescent="0.45">
      <c r="A44" s="6"/>
      <c r="B44" s="6"/>
      <c r="C44" s="6"/>
      <c r="D44" s="6"/>
      <c r="E44" s="6"/>
      <c r="F44" s="6"/>
      <c r="G44" s="6"/>
    </row>
    <row r="45" spans="1:7" x14ac:dyDescent="0.45">
      <c r="A45" s="6"/>
      <c r="B45" s="6"/>
      <c r="C45" s="6"/>
      <c r="D45" s="6"/>
      <c r="E45" s="6"/>
      <c r="F45" s="6"/>
      <c r="G45" s="6"/>
    </row>
  </sheetData>
  <mergeCells count="6">
    <mergeCell ref="A11:A15"/>
    <mergeCell ref="C11:G11"/>
    <mergeCell ref="H11:O11"/>
    <mergeCell ref="A18:XFD18"/>
    <mergeCell ref="A19:XFD19"/>
    <mergeCell ref="A20:XFD20"/>
  </mergeCells>
  <dataValidations count="2">
    <dataValidation type="list" allowBlank="1" showInputMessage="1" showErrorMessage="1" sqref="B3:B4" xr:uid="{97C018FC-17FC-4EA2-9107-042585A6ABBF}">
      <formula1>INDIRECT(B2)</formula1>
    </dataValidation>
    <dataValidation type="list" allowBlank="1" showInputMessage="1" showErrorMessage="1" sqref="B2" xr:uid="{C43B5BC3-3BCF-40B5-8F02-281BEACDE739}">
      <formula1>AppointmentDuration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4EEA-A90A-492A-AEAF-354969FA27CD}">
  <dimension ref="A1:L5"/>
  <sheetViews>
    <sheetView workbookViewId="0">
      <selection activeCell="C12" sqref="C12"/>
    </sheetView>
  </sheetViews>
  <sheetFormatPr defaultRowHeight="14.5" x14ac:dyDescent="0.35"/>
  <cols>
    <col min="1" max="1" width="21.90625" bestFit="1" customWidth="1"/>
    <col min="5" max="8" width="9.08984375" bestFit="1" customWidth="1"/>
  </cols>
  <sheetData>
    <row r="1" spans="1:12" x14ac:dyDescent="0.35">
      <c r="A1" t="s">
        <v>8</v>
      </c>
      <c r="B1" t="s">
        <v>9</v>
      </c>
      <c r="C1" t="s">
        <v>5</v>
      </c>
      <c r="D1" t="s">
        <v>5</v>
      </c>
      <c r="E1" t="s">
        <v>34</v>
      </c>
      <c r="F1" t="s">
        <v>34</v>
      </c>
      <c r="G1" t="s">
        <v>34</v>
      </c>
      <c r="H1" t="s">
        <v>34</v>
      </c>
      <c r="I1" t="s">
        <v>34</v>
      </c>
      <c r="J1" t="s">
        <v>5</v>
      </c>
      <c r="K1" t="s">
        <v>34</v>
      </c>
      <c r="L1" t="s">
        <v>34</v>
      </c>
    </row>
    <row r="2" spans="1:12" x14ac:dyDescent="0.35">
      <c r="A2" t="s">
        <v>10</v>
      </c>
      <c r="B2" t="s">
        <v>2</v>
      </c>
      <c r="C2" t="s">
        <v>6</v>
      </c>
      <c r="D2" t="s">
        <v>6</v>
      </c>
      <c r="E2" s="10" t="s">
        <v>43</v>
      </c>
      <c r="F2" s="10" t="s">
        <v>43</v>
      </c>
      <c r="G2" s="10" t="s">
        <v>43</v>
      </c>
      <c r="H2" s="10" t="s">
        <v>45</v>
      </c>
      <c r="I2" t="s">
        <v>35</v>
      </c>
      <c r="J2" t="s">
        <v>38</v>
      </c>
      <c r="K2" s="10" t="s">
        <v>44</v>
      </c>
      <c r="L2" s="10" t="s">
        <v>44</v>
      </c>
    </row>
    <row r="3" spans="1:12" x14ac:dyDescent="0.35">
      <c r="A3" t="s">
        <v>37</v>
      </c>
      <c r="B3" t="s">
        <v>3</v>
      </c>
      <c r="C3" t="s">
        <v>7</v>
      </c>
      <c r="D3" t="s">
        <v>7</v>
      </c>
      <c r="E3" s="10" t="s">
        <v>44</v>
      </c>
      <c r="F3" s="10" t="s">
        <v>44</v>
      </c>
      <c r="G3" s="10" t="s">
        <v>44</v>
      </c>
      <c r="J3" t="s">
        <v>39</v>
      </c>
    </row>
    <row r="4" spans="1:12" x14ac:dyDescent="0.35">
      <c r="A4" t="s">
        <v>11</v>
      </c>
      <c r="B4" t="s">
        <v>4</v>
      </c>
    </row>
    <row r="5" spans="1:12" x14ac:dyDescent="0.35">
      <c r="A5" t="s">
        <v>12</v>
      </c>
      <c r="E5" s="1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ef9f489-e0a0-4eeb-87cc-3a526112fd0d}" enabled="0" method="" siteId="{9ef9f489-e0a0-4eeb-87cc-3a526112fd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Instructions</vt:lpstr>
      <vt:lpstr>Worksheet</vt:lpstr>
      <vt:lpstr>Worksheet Template</vt:lpstr>
      <vt:lpstr>Dropdown Tables</vt:lpstr>
      <vt:lpstr>AppointmentDuration</vt:lpstr>
      <vt:lpstr>Eight_Month_Appointment</vt:lpstr>
      <vt:lpstr>Fall</vt:lpstr>
      <vt:lpstr>Four_Month_Appointment</vt:lpstr>
      <vt:lpstr>n</vt:lpstr>
      <vt:lpstr>Nine_Month_Appointment</vt:lpstr>
      <vt:lpstr>no</vt:lpstr>
      <vt:lpstr>Spring</vt:lpstr>
      <vt:lpstr>Summer</vt:lpstr>
      <vt:lpstr>Ten_Month_Appointment</vt:lpstr>
      <vt:lpstr>y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Holt, Steve</dc:creator>
  <cp:lastModifiedBy>Herbst, Monika Norea</cp:lastModifiedBy>
  <dcterms:created xsi:type="dcterms:W3CDTF">2024-08-08T18:45:22Z</dcterms:created>
  <dcterms:modified xsi:type="dcterms:W3CDTF">2025-08-05T19:51:20Z</dcterms:modified>
</cp:coreProperties>
</file>